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arife\"/>
    </mc:Choice>
  </mc:AlternateContent>
  <xr:revisionPtr revIDLastSave="0" documentId="13_ncr:1_{36A7190C-846D-4410-9862-96EBE30BDE4D}" xr6:coauthVersionLast="47" xr6:coauthVersionMax="47" xr10:uidLastSave="{00000000-0000-0000-0000-000000000000}"/>
  <workbookProtection workbookAlgorithmName="SHA-512" workbookHashValue="61OCgDupJmsIfstRyJXGd6X4TpCqryE6x/+VQQZdChcmfoYEPtPeZocTo5FnsLIXLkjx1kUjD9/Xob/tiqLYiA==" workbookSaltValue="monG0QOA+hdEcdHeEjxLLw==" workbookSpinCount="100000" lockStructure="1"/>
  <bookViews>
    <workbookView xWindow="38280" yWindow="-120" windowWidth="38640" windowHeight="21120" activeTab="1" xr2:uid="{48EF39A7-D81F-448F-9324-2740E8561859}"/>
  </bookViews>
  <sheets>
    <sheet name="Tarife 2023" sheetId="2" r:id="rId1"/>
    <sheet name="Tarife 2024" sheetId="6" r:id="rId2"/>
    <sheet name="Grundgeb. Müll Betriebe_Tab. B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6" l="1"/>
  <c r="C11" i="6"/>
  <c r="C10" i="6"/>
  <c r="C9" i="6"/>
  <c r="D10" i="6" l="1"/>
  <c r="D36" i="6"/>
  <c r="D11" i="6"/>
  <c r="D9" i="6"/>
  <c r="C23" i="5"/>
  <c r="F22" i="5"/>
  <c r="G22" i="5" s="1"/>
  <c r="E22" i="5"/>
  <c r="F21" i="5"/>
  <c r="G21" i="5" s="1"/>
  <c r="E21" i="5"/>
  <c r="F20" i="5"/>
  <c r="G20" i="5" s="1"/>
  <c r="E20" i="5"/>
  <c r="F19" i="5"/>
  <c r="G19" i="5" s="1"/>
  <c r="E19" i="5"/>
  <c r="F18" i="5"/>
  <c r="G18" i="5" s="1"/>
  <c r="E18" i="5"/>
  <c r="F17" i="5"/>
  <c r="G17" i="5" s="1"/>
  <c r="E17" i="5"/>
  <c r="F16" i="5"/>
  <c r="G16" i="5" s="1"/>
  <c r="E16" i="5"/>
  <c r="F15" i="5"/>
  <c r="G15" i="5" s="1"/>
  <c r="E15" i="5"/>
  <c r="F14" i="5"/>
  <c r="G14" i="5" s="1"/>
  <c r="E14" i="5"/>
  <c r="C30" i="2"/>
  <c r="C7" i="2"/>
  <c r="C6" i="2"/>
  <c r="E23" i="5" l="1"/>
  <c r="G23" i="5"/>
</calcChain>
</file>

<file path=xl/sharedStrings.xml><?xml version="1.0" encoding="utf-8"?>
<sst xmlns="http://schemas.openxmlformats.org/spreadsheetml/2006/main" count="168" uniqueCount="93">
  <si>
    <r>
      <t xml:space="preserve">Abfallwirtschaft / </t>
    </r>
    <r>
      <rPr>
        <b/>
        <i/>
        <sz val="16"/>
        <color theme="1"/>
        <rFont val="Calibri"/>
        <family val="2"/>
        <scheme val="minor"/>
      </rPr>
      <t>asporto rifiuti solidi urbani</t>
    </r>
  </si>
  <si>
    <r>
      <t xml:space="preserve">Haushalt / </t>
    </r>
    <r>
      <rPr>
        <i/>
        <sz val="11"/>
        <color theme="1"/>
        <rFont val="Calibri"/>
        <family val="2"/>
        <scheme val="minor"/>
      </rPr>
      <t>utenze domestiche</t>
    </r>
  </si>
  <si>
    <r>
      <t xml:space="preserve">Nicht-Haushalt / </t>
    </r>
    <r>
      <rPr>
        <i/>
        <sz val="11"/>
        <color theme="1"/>
        <rFont val="Calibri"/>
        <family val="2"/>
        <scheme val="minor"/>
      </rPr>
      <t>utenze non domestiche</t>
    </r>
  </si>
  <si>
    <r>
      <t xml:space="preserve">pro Person im Haushalt (max. 4) / </t>
    </r>
    <r>
      <rPr>
        <i/>
        <sz val="11"/>
        <color theme="1"/>
        <rFont val="Calibri"/>
        <family val="2"/>
        <scheme val="minor"/>
      </rPr>
      <t>per persona  (max. 4)</t>
    </r>
  </si>
  <si>
    <r>
      <t>pro Punkt (abhängig von der Restmüllmenge des Vorjahres)* /</t>
    </r>
    <r>
      <rPr>
        <i/>
        <sz val="11"/>
        <color theme="1"/>
        <rFont val="Calibri"/>
        <family val="2"/>
        <scheme val="minor"/>
      </rPr>
      <t>per punto (a seconda della quantità di rifiuti residui dell'anno precedente)</t>
    </r>
    <r>
      <rPr>
        <sz val="11"/>
        <color theme="1"/>
        <rFont val="Calibri"/>
        <family val="2"/>
        <scheme val="minor"/>
      </rPr>
      <t>*</t>
    </r>
  </si>
  <si>
    <r>
      <t xml:space="preserve">pro Liter / </t>
    </r>
    <r>
      <rPr>
        <i/>
        <sz val="11"/>
        <color theme="1"/>
        <rFont val="Calibri"/>
        <family val="2"/>
        <scheme val="minor"/>
      </rPr>
      <t>per litro</t>
    </r>
  </si>
  <si>
    <r>
      <t xml:space="preserve">pro 120 liter Tonne /
</t>
    </r>
    <r>
      <rPr>
        <i/>
        <sz val="11"/>
        <color theme="1"/>
        <rFont val="Calibri"/>
        <family val="2"/>
        <scheme val="minor"/>
      </rPr>
      <t>per bidone 120 litri</t>
    </r>
  </si>
  <si>
    <r>
      <t xml:space="preserve">pro 1100 liter Tonne / 
</t>
    </r>
    <r>
      <rPr>
        <i/>
        <sz val="11"/>
        <color theme="1"/>
        <rFont val="Calibri"/>
        <family val="2"/>
        <scheme val="minor"/>
      </rPr>
      <t>per bidone 1100 litri</t>
    </r>
  </si>
  <si>
    <r>
      <t xml:space="preserve">Mengenabhängie Gebühr /
</t>
    </r>
    <r>
      <rPr>
        <b/>
        <i/>
        <sz val="11"/>
        <color theme="1"/>
        <rFont val="Calibri"/>
        <family val="2"/>
        <scheme val="minor"/>
      </rPr>
      <t>tariffa commisurata alla quantità</t>
    </r>
  </si>
  <si>
    <r>
      <t xml:space="preserve">Mindestent-leerungen /
</t>
    </r>
    <r>
      <rPr>
        <b/>
        <i/>
        <sz val="11"/>
        <color theme="1"/>
        <rFont val="Calibri"/>
        <family val="2"/>
        <scheme val="minor"/>
      </rPr>
      <t>quantità minima di svuotamenti</t>
    </r>
  </si>
  <si>
    <r>
      <t xml:space="preserve">Nicht-Haushalt: 50% der Müllmenge des Vorjahres / </t>
    </r>
    <r>
      <rPr>
        <i/>
        <sz val="11"/>
        <color theme="1"/>
        <rFont val="Calibri"/>
        <family val="2"/>
        <scheme val="minor"/>
      </rPr>
      <t>utenze non-domestiche: 50% die rifiuti dell'anno precedente</t>
    </r>
  </si>
  <si>
    <r>
      <t xml:space="preserve">Abgabe Wertstoffe beim Recyclinghof /
</t>
    </r>
    <r>
      <rPr>
        <b/>
        <i/>
        <sz val="11"/>
        <color theme="1"/>
        <rFont val="Calibri"/>
        <family val="2"/>
        <scheme val="minor"/>
      </rPr>
      <t>Consegna dei seguenti materiali al centro di riciclaggio</t>
    </r>
  </si>
  <si>
    <r>
      <t xml:space="preserve">Gebühr/m³
</t>
    </r>
    <r>
      <rPr>
        <b/>
        <i/>
        <sz val="11"/>
        <color theme="1"/>
        <rFont val="Calibri"/>
        <family val="2"/>
        <scheme val="minor"/>
      </rPr>
      <t>canone/m³</t>
    </r>
  </si>
  <si>
    <r>
      <t xml:space="preserve">Bauschutt / </t>
    </r>
    <r>
      <rPr>
        <i/>
        <sz val="11"/>
        <color theme="1"/>
        <rFont val="Calibri"/>
        <family val="2"/>
        <scheme val="minor"/>
      </rPr>
      <t>calcinaccio</t>
    </r>
  </si>
  <si>
    <r>
      <t xml:space="preserve">Holz / </t>
    </r>
    <r>
      <rPr>
        <i/>
        <sz val="11"/>
        <color theme="1"/>
        <rFont val="Calibri"/>
        <family val="2"/>
        <scheme val="minor"/>
      </rPr>
      <t>legno</t>
    </r>
  </si>
  <si>
    <r>
      <t xml:space="preserve">Grünschnitt / </t>
    </r>
    <r>
      <rPr>
        <i/>
        <sz val="11"/>
        <color theme="1"/>
        <rFont val="Calibri"/>
        <family val="2"/>
        <scheme val="minor"/>
      </rPr>
      <t>rifiuti verdi</t>
    </r>
  </si>
  <si>
    <r>
      <t xml:space="preserve">Sperrmüll / </t>
    </r>
    <r>
      <rPr>
        <i/>
        <sz val="11"/>
        <color theme="1"/>
        <rFont val="Calibri"/>
        <family val="2"/>
        <scheme val="minor"/>
      </rPr>
      <t>rifiuti ingombranti</t>
    </r>
  </si>
  <si>
    <r>
      <t xml:space="preserve">bis zu 1 Zoll Zählergröße /
</t>
    </r>
    <r>
      <rPr>
        <i/>
        <sz val="11"/>
        <color theme="1"/>
        <rFont val="Calibri"/>
        <family val="2"/>
        <scheme val="minor"/>
      </rPr>
      <t>contatore fino a 1 pollice</t>
    </r>
  </si>
  <si>
    <r>
      <t xml:space="preserve">Verbrauchsabhängiger Tarif / m³
</t>
    </r>
    <r>
      <rPr>
        <b/>
        <i/>
        <sz val="11"/>
        <color theme="1"/>
        <rFont val="Calibri"/>
        <family val="2"/>
        <scheme val="minor"/>
      </rPr>
      <t>Tariffa basata sul consumo / m³</t>
    </r>
  </si>
  <si>
    <r>
      <t xml:space="preserve">Haushalt /
</t>
    </r>
    <r>
      <rPr>
        <b/>
        <i/>
        <sz val="11"/>
        <color theme="1"/>
        <rFont val="Calibri"/>
        <family val="2"/>
        <scheme val="minor"/>
      </rPr>
      <t>utenze domestiche</t>
    </r>
  </si>
  <si>
    <r>
      <t xml:space="preserve">Nicht-Haushalte /
</t>
    </r>
    <r>
      <rPr>
        <b/>
        <i/>
        <sz val="11"/>
        <color theme="1"/>
        <rFont val="Calibri"/>
        <family val="2"/>
        <scheme val="minor"/>
      </rPr>
      <t>utenze non domestiche</t>
    </r>
  </si>
  <si>
    <r>
      <t xml:space="preserve">Gemischte Nutzung / 
</t>
    </r>
    <r>
      <rPr>
        <b/>
        <i/>
        <sz val="11"/>
        <color theme="1"/>
        <rFont val="Calibri"/>
        <family val="2"/>
        <scheme val="minor"/>
      </rPr>
      <t>utilizzo misto</t>
    </r>
  </si>
  <si>
    <r>
      <t xml:space="preserve">Tränktarif /
</t>
    </r>
    <r>
      <rPr>
        <b/>
        <i/>
        <sz val="11"/>
        <color theme="1"/>
        <rFont val="Calibri"/>
        <family val="2"/>
        <scheme val="minor"/>
      </rPr>
      <t>Uso agricolo (solo abbeveraggio)</t>
    </r>
  </si>
  <si>
    <r>
      <t xml:space="preserve">Verbrauch / </t>
    </r>
    <r>
      <rPr>
        <i/>
        <sz val="11"/>
        <color theme="1"/>
        <rFont val="Calibri"/>
        <family val="2"/>
        <scheme val="minor"/>
      </rPr>
      <t>consumo</t>
    </r>
    <r>
      <rPr>
        <sz val="11"/>
        <color theme="1"/>
        <rFont val="Calibri"/>
        <family val="2"/>
        <scheme val="minor"/>
      </rPr>
      <t xml:space="preserve"> &lt; 200 m³</t>
    </r>
  </si>
  <si>
    <r>
      <t xml:space="preserve">Verbrauch / </t>
    </r>
    <r>
      <rPr>
        <i/>
        <sz val="11"/>
        <color theme="1"/>
        <rFont val="Calibri"/>
        <family val="2"/>
        <scheme val="minor"/>
      </rPr>
      <t>consumo</t>
    </r>
    <r>
      <rPr>
        <sz val="11"/>
        <color theme="1"/>
        <rFont val="Calibri"/>
        <family val="2"/>
        <scheme val="minor"/>
      </rPr>
      <t xml:space="preserve"> &gt; 200 m³</t>
    </r>
  </si>
  <si>
    <r>
      <t xml:space="preserve">Verbrauch / </t>
    </r>
    <r>
      <rPr>
        <i/>
        <sz val="11"/>
        <color theme="1"/>
        <rFont val="Calibri"/>
        <family val="2"/>
        <scheme val="minor"/>
      </rPr>
      <t>consumo</t>
    </r>
    <r>
      <rPr>
        <sz val="11"/>
        <color theme="1"/>
        <rFont val="Calibri"/>
        <family val="2"/>
        <scheme val="minor"/>
      </rPr>
      <t xml:space="preserve"> &lt; 120 m³</t>
    </r>
  </si>
  <si>
    <t>über 1 Zoll Zählergröße /
contatore oltre 1 pollice</t>
  </si>
  <si>
    <r>
      <t xml:space="preserve">Hauhalte Schernag bezahlen nur diesen Teilbetrag /
</t>
    </r>
    <r>
      <rPr>
        <i/>
        <sz val="11"/>
        <color theme="1"/>
        <rFont val="Calibri"/>
        <family val="2"/>
        <scheme val="minor"/>
      </rPr>
      <t>Le utenze di Schernag pagano solo questo importo parziale</t>
    </r>
  </si>
  <si>
    <r>
      <t xml:space="preserve">Haushalte mit Kleinklärgruben bezahlen nur diesen Teilbetrag /
</t>
    </r>
    <r>
      <rPr>
        <i/>
        <sz val="11"/>
        <color theme="1"/>
        <rFont val="Calibri"/>
        <family val="2"/>
        <scheme val="minor"/>
      </rPr>
      <t>Gli utenti con fosse settiche pagano solo questo importo parziale</t>
    </r>
  </si>
  <si>
    <r>
      <t xml:space="preserve">Summe / </t>
    </r>
    <r>
      <rPr>
        <b/>
        <i/>
        <sz val="11"/>
        <color theme="1"/>
        <rFont val="Calibri"/>
        <family val="2"/>
        <scheme val="minor"/>
      </rPr>
      <t>somma</t>
    </r>
  </si>
  <si>
    <r>
      <t xml:space="preserve">Kanaldienst €/m³ 
</t>
    </r>
    <r>
      <rPr>
        <i/>
        <sz val="11"/>
        <color theme="1"/>
        <rFont val="Calibri"/>
        <family val="2"/>
        <scheme val="minor"/>
      </rPr>
      <t xml:space="preserve">Servizio di fognatura </t>
    </r>
    <r>
      <rPr>
        <sz val="11"/>
        <color theme="1"/>
        <rFont val="Calibri"/>
        <family val="2"/>
        <scheme val="minor"/>
      </rPr>
      <t>€/m³</t>
    </r>
  </si>
  <si>
    <r>
      <t xml:space="preserve">Abwasserbehandlung €/m³
</t>
    </r>
    <r>
      <rPr>
        <i/>
        <sz val="11"/>
        <color theme="1"/>
        <rFont val="Calibri"/>
        <family val="2"/>
        <scheme val="minor"/>
      </rPr>
      <t>Servizio di depurazione € /m³</t>
    </r>
  </si>
  <si>
    <r>
      <t xml:space="preserve">Verbrauchs-abhängiger Tarif 
</t>
    </r>
    <r>
      <rPr>
        <b/>
        <i/>
        <sz val="11"/>
        <color theme="1"/>
        <rFont val="Calibri"/>
        <family val="2"/>
        <scheme val="minor"/>
      </rPr>
      <t>tariffa basata al consumo</t>
    </r>
  </si>
  <si>
    <r>
      <t xml:space="preserve">Abwasserdienst /
</t>
    </r>
    <r>
      <rPr>
        <b/>
        <i/>
        <sz val="16"/>
        <color theme="1"/>
        <rFont val="Calibri"/>
        <family val="2"/>
        <scheme val="minor"/>
      </rPr>
      <t>servizio fognatura e depurazione</t>
    </r>
  </si>
  <si>
    <t>Friedhofsjahresgebühr 
 canone annuo cimitero</t>
  </si>
  <si>
    <r>
      <t xml:space="preserve">Konzessionsabgabe
</t>
    </r>
    <r>
      <rPr>
        <b/>
        <i/>
        <sz val="11"/>
        <color theme="1"/>
        <rFont val="Calibri"/>
        <family val="2"/>
        <scheme val="minor"/>
      </rPr>
      <t>canone di concessione</t>
    </r>
  </si>
  <si>
    <r>
      <t xml:space="preserve">Familiengrab
</t>
    </r>
    <r>
      <rPr>
        <i/>
        <sz val="11"/>
        <color rgb="FF000000"/>
        <rFont val="Calibri"/>
        <family val="2"/>
        <scheme val="minor"/>
      </rPr>
      <t>tomba di famiglia</t>
    </r>
  </si>
  <si>
    <r>
      <t xml:space="preserve">Einzelgrab 
</t>
    </r>
    <r>
      <rPr>
        <i/>
        <sz val="11"/>
        <color rgb="FF000000"/>
        <rFont val="Calibri"/>
        <family val="2"/>
        <scheme val="minor"/>
      </rPr>
      <t xml:space="preserve">tomba singola </t>
    </r>
  </si>
  <si>
    <r>
      <t xml:space="preserve">Urnenfeldgrab
</t>
    </r>
    <r>
      <rPr>
        <i/>
        <sz val="11"/>
        <color rgb="FF000000"/>
        <rFont val="Calibri"/>
        <family val="2"/>
        <scheme val="minor"/>
      </rPr>
      <t xml:space="preserve">campo aperto di urne </t>
    </r>
  </si>
  <si>
    <r>
      <t xml:space="preserve">Bestattungsgebühr
</t>
    </r>
    <r>
      <rPr>
        <b/>
        <i/>
        <sz val="11"/>
        <color theme="1"/>
        <rFont val="Calibri"/>
        <family val="2"/>
        <scheme val="minor"/>
      </rPr>
      <t>canone di sepoltura</t>
    </r>
  </si>
  <si>
    <r>
      <t xml:space="preserve">Erdbestattung
</t>
    </r>
    <r>
      <rPr>
        <i/>
        <sz val="11"/>
        <color rgb="FF000000"/>
        <rFont val="Calibri"/>
        <family val="2"/>
        <scheme val="minor"/>
      </rPr>
      <t>sepoltura di feretri</t>
    </r>
  </si>
  <si>
    <r>
      <t xml:space="preserve">Erdbestattung von Urnen in Einzel,- oder Familiengräbern
</t>
    </r>
    <r>
      <rPr>
        <i/>
        <sz val="11"/>
        <color rgb="FF000000"/>
        <rFont val="Calibri"/>
        <family val="2"/>
        <scheme val="minor"/>
      </rPr>
      <t>sepoltura di urne in tombe singole o di famiglia</t>
    </r>
  </si>
  <si>
    <r>
      <t xml:space="preserve">Bestattung im Urnenfeldgrab
</t>
    </r>
    <r>
      <rPr>
        <i/>
        <sz val="11"/>
        <color rgb="FF000000"/>
        <rFont val="Calibri"/>
        <family val="2"/>
        <scheme val="minor"/>
      </rPr>
      <t xml:space="preserve">Sepoltura nel campo aperto di urne </t>
    </r>
  </si>
  <si>
    <t>Friedhofsgebühren / Canone cimiteriale</t>
  </si>
  <si>
    <r>
      <t xml:space="preserve">Erstmalige Erteilung
</t>
    </r>
    <r>
      <rPr>
        <b/>
        <i/>
        <sz val="11"/>
        <color theme="1"/>
        <rFont val="Calibri"/>
        <family val="2"/>
        <scheme val="minor"/>
      </rPr>
      <t>primo rilascio</t>
    </r>
  </si>
  <si>
    <r>
      <t xml:space="preserve">Verlängerung
</t>
    </r>
    <r>
      <rPr>
        <b/>
        <i/>
        <sz val="11"/>
        <color theme="1"/>
        <rFont val="Calibri"/>
        <family val="2"/>
        <scheme val="minor"/>
      </rPr>
      <t>proroga</t>
    </r>
  </si>
  <si>
    <r>
      <t xml:space="preserve">Jahresgebühr
</t>
    </r>
    <r>
      <rPr>
        <b/>
        <i/>
        <sz val="11"/>
        <color theme="1"/>
        <rFont val="Calibri"/>
        <family val="2"/>
        <scheme val="minor"/>
      </rPr>
      <t>canone annuo</t>
    </r>
  </si>
  <si>
    <r>
      <t xml:space="preserve">Familiengrab 
</t>
    </r>
    <r>
      <rPr>
        <i/>
        <sz val="11"/>
        <color rgb="FF000000"/>
        <rFont val="Calibri"/>
        <family val="2"/>
        <scheme val="minor"/>
      </rPr>
      <t>tomba di famiglia</t>
    </r>
  </si>
  <si>
    <r>
      <t xml:space="preserve">Urnenfeldgrab 
</t>
    </r>
    <r>
      <rPr>
        <i/>
        <sz val="11"/>
        <color rgb="FF000000"/>
        <rFont val="Calibri"/>
        <family val="2"/>
        <scheme val="minor"/>
      </rPr>
      <t xml:space="preserve">campo aperto di urne </t>
    </r>
  </si>
  <si>
    <r>
      <t xml:space="preserve">erstmalige Erteilung Konzession für 25 Jahre / 
</t>
    </r>
    <r>
      <rPr>
        <i/>
        <sz val="11"/>
        <color theme="1"/>
        <rFont val="Calibri"/>
        <family val="2"/>
        <scheme val="minor"/>
      </rPr>
      <t>primo rilascio concessione per 25 anni</t>
    </r>
  </si>
  <si>
    <r>
      <t xml:space="preserve">erstmalige Erteilung Konzession für 15 Jahre /
</t>
    </r>
    <r>
      <rPr>
        <i/>
        <sz val="11"/>
        <color theme="1"/>
        <rFont val="Calibri"/>
        <family val="2"/>
        <scheme val="minor"/>
      </rPr>
      <t>primo rilascio concessione per 15 anni</t>
    </r>
  </si>
  <si>
    <r>
      <t xml:space="preserve">Verlängerung Konzession für 25 Jahre /
</t>
    </r>
    <r>
      <rPr>
        <i/>
        <sz val="11"/>
        <color theme="1"/>
        <rFont val="Calibri"/>
        <family val="2"/>
        <scheme val="minor"/>
      </rPr>
      <t xml:space="preserve">proroga concessione per 25 anni </t>
    </r>
  </si>
  <si>
    <r>
      <t xml:space="preserve">Familiengrab 
</t>
    </r>
    <r>
      <rPr>
        <i/>
        <sz val="11"/>
        <color rgb="FF000000"/>
        <rFont val="Calibri"/>
        <family val="2"/>
        <scheme val="minor"/>
      </rPr>
      <t xml:space="preserve">tomba di famiglia </t>
    </r>
  </si>
  <si>
    <r>
      <t xml:space="preserve">Verlängerung Konzession für  10 Jahre /
</t>
    </r>
    <r>
      <rPr>
        <i/>
        <sz val="11"/>
        <color rgb="FF000000"/>
        <rFont val="Calibri"/>
        <family val="2"/>
        <scheme val="minor"/>
      </rPr>
      <t xml:space="preserve">proroga concessione per 10 anni </t>
    </r>
  </si>
  <si>
    <r>
      <t xml:space="preserve">Recyclinghof / 
</t>
    </r>
    <r>
      <rPr>
        <b/>
        <i/>
        <sz val="11"/>
        <color theme="0"/>
        <rFont val="Calibri"/>
        <family val="2"/>
        <scheme val="minor"/>
      </rPr>
      <t>impianto di riciclaggio</t>
    </r>
  </si>
  <si>
    <r>
      <t>Trinkwasserversorgung</t>
    </r>
    <r>
      <rPr>
        <b/>
        <sz val="11"/>
        <rFont val="Calibri"/>
        <family val="2"/>
        <scheme val="minor"/>
      </rPr>
      <t xml:space="preserve"> - Betreiber Gemeinde (Tisens, Naraun und Platzers)
</t>
    </r>
    <r>
      <rPr>
        <b/>
        <i/>
        <sz val="16"/>
        <rFont val="Calibri"/>
        <family val="2"/>
        <scheme val="minor"/>
      </rPr>
      <t xml:space="preserve">Fornitura di acqua potabile </t>
    </r>
    <r>
      <rPr>
        <b/>
        <i/>
        <sz val="11"/>
        <rFont val="Calibri"/>
        <family val="2"/>
        <scheme val="minor"/>
      </rPr>
      <t>-  gestore Comune (Tesimo, Narano e Plazzoles)</t>
    </r>
  </si>
  <si>
    <t>Kindergartengebühr / canone scuola materna</t>
  </si>
  <si>
    <t>Für das erste oder einzige Kind</t>
  </si>
  <si>
    <t>Für jedes weitere Kind derselben Familie</t>
  </si>
  <si>
    <r>
      <t xml:space="preserve">reduzierte Gebühr von 50% für die Monate Juni und September / 
</t>
    </r>
    <r>
      <rPr>
        <i/>
        <sz val="11"/>
        <color rgb="FF000000"/>
        <rFont val="Calibri"/>
        <family val="2"/>
        <scheme val="minor"/>
      </rPr>
      <t>riduzione del 50% per i mesi giugno e settembre</t>
    </r>
  </si>
  <si>
    <r>
      <t xml:space="preserve">Monatsgebühr / </t>
    </r>
    <r>
      <rPr>
        <b/>
        <i/>
        <sz val="11"/>
        <color theme="1"/>
        <rFont val="Calibri"/>
        <family val="2"/>
        <scheme val="minor"/>
      </rPr>
      <t>canone mesile</t>
    </r>
  </si>
  <si>
    <r>
      <t xml:space="preserve">Jahresgrundgebühr / 
</t>
    </r>
    <r>
      <rPr>
        <b/>
        <i/>
        <sz val="11"/>
        <color theme="1"/>
        <rFont val="Calibri"/>
        <family val="2"/>
        <scheme val="minor"/>
      </rPr>
      <t>tariff base annua</t>
    </r>
  </si>
  <si>
    <r>
      <t xml:space="preserve">Haushalt: 360 Liter pro Person und Jahr / </t>
    </r>
    <r>
      <rPr>
        <i/>
        <sz val="11"/>
        <color theme="1"/>
        <rFont val="Calibri"/>
        <family val="2"/>
        <scheme val="minor"/>
      </rPr>
      <t>utenze domestiche: 360 litri per persona e anno</t>
    </r>
  </si>
  <si>
    <r>
      <t xml:space="preserve">Jahresgrundgebühr /
</t>
    </r>
    <r>
      <rPr>
        <b/>
        <i/>
        <sz val="11"/>
        <color theme="1"/>
        <rFont val="Calibri"/>
        <family val="2"/>
        <scheme val="minor"/>
      </rPr>
      <t>tariffa base annua</t>
    </r>
  </si>
  <si>
    <r>
      <t xml:space="preserve">Zugeordnete Kosten andere Nutzer / </t>
    </r>
    <r>
      <rPr>
        <i/>
        <sz val="10"/>
        <rFont val="Arial"/>
        <family val="2"/>
      </rPr>
      <t>costi allocati altre utenze</t>
    </r>
  </si>
  <si>
    <r>
      <t xml:space="preserve">Basis-Grundgebühr / </t>
    </r>
    <r>
      <rPr>
        <i/>
        <sz val="10"/>
        <rFont val="Arial"/>
        <family val="2"/>
      </rPr>
      <t>tariffa base</t>
    </r>
  </si>
  <si>
    <r>
      <t xml:space="preserve">Kategorie Nr.
</t>
    </r>
    <r>
      <rPr>
        <b/>
        <i/>
        <sz val="10"/>
        <rFont val="Arial"/>
        <family val="2"/>
      </rPr>
      <t>Categoria N.</t>
    </r>
  </si>
  <si>
    <r>
      <t xml:space="preserve">Restmüllmenge Vorjahr 
</t>
    </r>
    <r>
      <rPr>
        <b/>
        <i/>
        <sz val="10"/>
        <rFont val="Arial"/>
        <family val="2"/>
      </rPr>
      <t xml:space="preserve"> quantità rifitui residui anno precedente </t>
    </r>
  </si>
  <si>
    <r>
      <t xml:space="preserve">Anzahl Nutzer 
</t>
    </r>
    <r>
      <rPr>
        <b/>
        <i/>
        <sz val="10"/>
        <rFont val="Arial"/>
        <family val="2"/>
      </rPr>
      <t>N. Utenti</t>
    </r>
  </si>
  <si>
    <r>
      <t xml:space="preserve">Punkte 
</t>
    </r>
    <r>
      <rPr>
        <b/>
        <i/>
        <sz val="10"/>
        <rFont val="Arial"/>
        <family val="2"/>
      </rPr>
      <t>Punti</t>
    </r>
  </si>
  <si>
    <r>
      <t xml:space="preserve">Gesamtpunkte/Kategorie
</t>
    </r>
    <r>
      <rPr>
        <b/>
        <i/>
        <sz val="10"/>
        <rFont val="Arial"/>
        <family val="2"/>
      </rPr>
      <t>TOT punti/categoria</t>
    </r>
  </si>
  <si>
    <r>
      <t xml:space="preserve">Grundgebühr/Nutzer der Kategorie
</t>
    </r>
    <r>
      <rPr>
        <b/>
        <i/>
        <sz val="10"/>
        <rFont val="Arial"/>
        <family val="2"/>
      </rPr>
      <t>Tariffa base/utente categoria</t>
    </r>
  </si>
  <si>
    <r>
      <t xml:space="preserve">TOT Grundgebühr Kategorie
</t>
    </r>
    <r>
      <rPr>
        <b/>
        <i/>
        <sz val="10"/>
        <rFont val="Arial"/>
        <family val="2"/>
      </rPr>
      <t>TOT tariffa base categoria</t>
    </r>
  </si>
  <si>
    <t xml:space="preserve"> bis/fino a 1.000 Liter/litri </t>
  </si>
  <si>
    <t xml:space="preserve"> bis/fino a 2.000 Liter/litri </t>
  </si>
  <si>
    <t xml:space="preserve"> bis/fino a 5.000 Liter/litri </t>
  </si>
  <si>
    <t xml:space="preserve"> bis/fino a 10.000 Liter/litri </t>
  </si>
  <si>
    <t xml:space="preserve"> bis/fino a 20.000 Liter/litri </t>
  </si>
  <si>
    <t xml:space="preserve"> bis/fino a 30.000 Liter/litri </t>
  </si>
  <si>
    <t xml:space="preserve"> bis/fino a 50.000 Liter/litri </t>
  </si>
  <si>
    <t xml:space="preserve"> bis/fino a 75.000 Liter/litri </t>
  </si>
  <si>
    <t xml:space="preserve"> über/oltre 75.000 Liter/litri </t>
  </si>
  <si>
    <r>
      <t xml:space="preserve">* Die Punkte für die Nicht-Hauhalte (Betriebe/Vereine) hängen von der Restmüllmenge des Vorjahres ab. Beispiel: Ein Betrieb mit einer Müllmenge von 1200 Litern im Vorjahr erhält 2 Punkte. Die Grundgebühr entspricht € 44,94 (€ 22,47*2). Siehe Tabellenblatt Grundgebühr Müll Betriebe_Tabelle B
</t>
    </r>
    <r>
      <rPr>
        <i/>
        <sz val="10"/>
        <color theme="0" tint="-0.499984740745262"/>
        <rFont val="Calibri"/>
        <family val="2"/>
        <scheme val="minor"/>
      </rPr>
      <t>* I punti per i non domestici (aziende/associazioni) dipendono dalla quantità di rifiuti residui dell'anno precedente. Esempio: un'azienda con una quantità di rifiuti pari a 1200 litri nell'anno precedente riceve 2 punti. La quota base è pari a 44,94 euro (22,47 euro*2). Vedi foglio Grundgebühr Müll Betriebe_Tabelle B</t>
    </r>
  </si>
  <si>
    <r>
      <t xml:space="preserve">pro 240 liter Tonne /
</t>
    </r>
    <r>
      <rPr>
        <i/>
        <sz val="11"/>
        <color theme="1"/>
        <rFont val="Calibri"/>
        <family val="2"/>
        <scheme val="minor"/>
      </rPr>
      <t>per bidone 240 litri</t>
    </r>
  </si>
  <si>
    <r>
      <t xml:space="preserve">Leihkübel / </t>
    </r>
    <r>
      <rPr>
        <b/>
        <i/>
        <sz val="11"/>
        <color theme="1"/>
        <rFont val="Calibri"/>
        <family val="2"/>
        <scheme val="minor"/>
      </rPr>
      <t>bidone a noleggio</t>
    </r>
    <r>
      <rPr>
        <b/>
        <sz val="11"/>
        <color theme="1"/>
        <rFont val="Calibri"/>
        <family val="2"/>
        <scheme val="minor"/>
      </rPr>
      <t xml:space="preserve"> 1100 lt.</t>
    </r>
  </si>
  <si>
    <r>
      <t xml:space="preserve">pro Entleerungen /
</t>
    </r>
    <r>
      <rPr>
        <i/>
        <sz val="11"/>
        <color theme="1"/>
        <rFont val="Calibri"/>
        <family val="2"/>
        <scheme val="minor"/>
      </rPr>
      <t>per svuotamento</t>
    </r>
  </si>
  <si>
    <r>
      <t xml:space="preserve">Alle Beträge sind ohne MwSt. angegeben / </t>
    </r>
    <r>
      <rPr>
        <i/>
        <sz val="11"/>
        <color theme="1"/>
        <rFont val="Calibri"/>
        <family val="2"/>
        <scheme val="minor"/>
      </rPr>
      <t>Tutti gli importi non contengono l'IVA</t>
    </r>
  </si>
  <si>
    <r>
      <t>Abfallwirtschaft</t>
    </r>
    <r>
      <rPr>
        <b/>
        <vertAlign val="super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/ </t>
    </r>
    <r>
      <rPr>
        <b/>
        <i/>
        <sz val="16"/>
        <color theme="1"/>
        <rFont val="Calibri"/>
        <family val="2"/>
        <scheme val="minor"/>
      </rPr>
      <t>asporto rifiuti solidi urbani</t>
    </r>
    <r>
      <rPr>
        <i/>
        <vertAlign val="superscript"/>
        <sz val="16"/>
        <color theme="1"/>
        <rFont val="Calibri"/>
        <family val="2"/>
        <scheme val="minor"/>
      </rPr>
      <t>1</t>
    </r>
  </si>
  <si>
    <r>
      <t xml:space="preserve">Aufgrund neuer Bestimmungen werden vorläufig die Abfalltarife 2023 auch für 2024 verlängert. Die Bestimmung der definitiven Tarife erfolgt im Frühjahr 2024 nach Genehmigung von Seiten der Aufsichtsbehörde ARERA.
</t>
    </r>
    <r>
      <rPr>
        <i/>
        <sz val="10"/>
        <color theme="1"/>
        <rFont val="Calibri"/>
        <family val="2"/>
        <scheme val="minor"/>
      </rPr>
      <t>In base alle nuove normative, le tariffe rifiuti 2023 saranno prorogate provvisoriamente anche per il 2024. Le tariffe definitive verranno deliberate nella primavera del 2024 dopo l'approvazione dell'autorità di vigilanza ARERA.</t>
    </r>
  </si>
  <si>
    <r>
      <t xml:space="preserve">Verbrauch / </t>
    </r>
    <r>
      <rPr>
        <i/>
        <sz val="11"/>
        <color theme="1"/>
        <rFont val="Calibri"/>
        <family val="2"/>
        <scheme val="minor"/>
      </rPr>
      <t>consumo</t>
    </r>
    <r>
      <rPr>
        <sz val="11"/>
        <color theme="1"/>
        <rFont val="Calibri"/>
        <family val="2"/>
        <scheme val="minor"/>
      </rPr>
      <t xml:space="preserve"> &gt; 320 m³</t>
    </r>
  </si>
  <si>
    <r>
      <t xml:space="preserve">Verbrauch  / </t>
    </r>
    <r>
      <rPr>
        <i/>
        <sz val="11"/>
        <color theme="1"/>
        <rFont val="Calibri"/>
        <family val="2"/>
        <scheme val="minor"/>
      </rPr>
      <t>consumo</t>
    </r>
    <r>
      <rPr>
        <sz val="11"/>
        <color theme="1"/>
        <rFont val="Calibri"/>
        <family val="2"/>
        <scheme val="minor"/>
      </rPr>
      <t xml:space="preserve"> &gt; 120 m³ &lt; 320 m³</t>
    </r>
  </si>
  <si>
    <t>Tarifentwicklung</t>
  </si>
  <si>
    <t>vor Veröffentlichung auf Homepage diese Zeile und Spalten Vorjahre ausblenden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</si>
</sst>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6"/>
      <color theme="1"/>
      <name val="Calibri"/>
      <family val="2"/>
      <scheme val="minor"/>
    </font>
    <font>
      <i/>
      <vertAlign val="superscript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4" fontId="2" fillId="0" borderId="4" xfId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 readingOrder="1"/>
    </xf>
    <xf numFmtId="44" fontId="12" fillId="0" borderId="1" xfId="1" applyFont="1" applyFill="1" applyBorder="1" applyAlignment="1">
      <alignment horizontal="justify" vertical="center" wrapText="1" readingOrder="1"/>
    </xf>
    <xf numFmtId="0" fontId="0" fillId="0" borderId="1" xfId="0" applyBorder="1" applyAlignment="1">
      <alignment wrapText="1"/>
    </xf>
    <xf numFmtId="8" fontId="19" fillId="0" borderId="8" xfId="0" applyNumberFormat="1" applyFont="1" applyBorder="1"/>
    <xf numFmtId="8" fontId="19" fillId="0" borderId="9" xfId="0" applyNumberFormat="1" applyFont="1" applyBorder="1"/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0" fillId="0" borderId="1" xfId="0" applyBorder="1" applyAlignment="1">
      <alignment horizontal="right"/>
    </xf>
    <xf numFmtId="8" fontId="0" fillId="0" borderId="1" xfId="0" applyNumberFormat="1" applyBorder="1"/>
    <xf numFmtId="3" fontId="19" fillId="0" borderId="1" xfId="0" applyNumberFormat="1" applyFont="1" applyBorder="1"/>
    <xf numFmtId="8" fontId="19" fillId="0" borderId="1" xfId="0" applyNumberFormat="1" applyFont="1" applyBorder="1"/>
    <xf numFmtId="0" fontId="2" fillId="4" borderId="4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 wrapText="1"/>
    </xf>
    <xf numFmtId="44" fontId="1" fillId="0" borderId="1" xfId="1" applyFont="1" applyBorder="1" applyAlignment="1">
      <alignment vertical="center"/>
    </xf>
    <xf numFmtId="44" fontId="1" fillId="0" borderId="1" xfId="1" applyFon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44" fontId="10" fillId="0" borderId="1" xfId="1" applyFont="1" applyFill="1" applyBorder="1" applyAlignment="1">
      <alignment horizontal="justify" vertical="center" wrapText="1" readingOrder="1"/>
    </xf>
    <xf numFmtId="0" fontId="9" fillId="10" borderId="2" xfId="0" applyFont="1" applyFill="1" applyBorder="1" applyAlignment="1">
      <alignment horizontal="center" vertical="center" textRotation="90" wrapText="1"/>
    </xf>
    <xf numFmtId="0" fontId="9" fillId="10" borderId="3" xfId="0" applyFont="1" applyFill="1" applyBorder="1" applyAlignment="1">
      <alignment horizontal="center" vertical="center" textRotation="90" wrapText="1"/>
    </xf>
    <xf numFmtId="0" fontId="9" fillId="10" borderId="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1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textRotation="90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18" borderId="5" xfId="0" applyFont="1" applyFill="1" applyBorder="1" applyAlignment="1">
      <alignment horizontal="left" vertical="center"/>
    </xf>
    <xf numFmtId="0" fontId="2" fillId="18" borderId="6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" fillId="11" borderId="3" xfId="0" applyFont="1" applyFill="1" applyBorder="1" applyAlignment="1">
      <alignment horizontal="center" vertical="center" textRotation="90" wrapText="1"/>
    </xf>
    <xf numFmtId="0" fontId="2" fillId="11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1114425</xdr:colOff>
      <xdr:row>5</xdr:row>
      <xdr:rowOff>85725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97D196D9-7B75-44C8-B91B-B61A857671DF}"/>
            </a:ext>
          </a:extLst>
        </xdr:cNvPr>
        <xdr:cNvSpPr/>
      </xdr:nvSpPr>
      <xdr:spPr>
        <a:xfrm>
          <a:off x="28575" y="342900"/>
          <a:ext cx="4962525" cy="55245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400" b="1"/>
            <a:t>Tabelle B - Grundgebühr</a:t>
          </a:r>
          <a:r>
            <a:rPr lang="de-DE" sz="1400" b="1" baseline="0"/>
            <a:t> Andere Nutzer (Nicht-Haushalt)</a:t>
          </a:r>
        </a:p>
        <a:p>
          <a:pPr algn="l"/>
          <a:r>
            <a:rPr lang="de-DE" sz="1400" b="1" i="1" baseline="0"/>
            <a:t>Tabella B - Tariffa Base altre utenze (non domestiche)</a:t>
          </a:r>
          <a:endParaRPr lang="de-DE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43B9-9AB5-4E6D-99A9-27FEAC1B96D2}">
  <sheetPr>
    <tabColor theme="5" tint="0.39997558519241921"/>
    <pageSetUpPr fitToPage="1"/>
  </sheetPr>
  <dimension ref="A1:D52"/>
  <sheetViews>
    <sheetView topLeftCell="A3" workbookViewId="0">
      <selection activeCell="I10" sqref="I10"/>
    </sheetView>
  </sheetViews>
  <sheetFormatPr baseColWidth="10" defaultRowHeight="15" x14ac:dyDescent="0.25"/>
  <cols>
    <col min="1" max="1" width="15" customWidth="1"/>
    <col min="2" max="2" width="37.28515625" customWidth="1"/>
    <col min="3" max="3" width="11" bestFit="1" customWidth="1"/>
    <col min="4" max="4" width="63" bestFit="1" customWidth="1"/>
  </cols>
  <sheetData>
    <row r="1" spans="1:4" ht="37.5" customHeight="1" x14ac:dyDescent="0.25">
      <c r="A1" s="38" t="s">
        <v>0</v>
      </c>
      <c r="B1" s="38"/>
      <c r="C1" s="38"/>
      <c r="D1" s="38"/>
    </row>
    <row r="2" spans="1:4" ht="51.75" customHeight="1" x14ac:dyDescent="0.25">
      <c r="A2" s="39" t="s">
        <v>61</v>
      </c>
      <c r="B2" s="2" t="s">
        <v>1</v>
      </c>
      <c r="C2" s="6">
        <v>12.49</v>
      </c>
      <c r="D2" s="3" t="s">
        <v>3</v>
      </c>
    </row>
    <row r="3" spans="1:4" ht="51.75" customHeight="1" x14ac:dyDescent="0.25">
      <c r="A3" s="39"/>
      <c r="B3" s="3" t="s">
        <v>2</v>
      </c>
      <c r="C3" s="8">
        <v>22.47</v>
      </c>
      <c r="D3" s="3" t="s">
        <v>4</v>
      </c>
    </row>
    <row r="4" spans="1:4" ht="70.5" customHeight="1" x14ac:dyDescent="0.25">
      <c r="A4" s="40" t="s">
        <v>82</v>
      </c>
      <c r="B4" s="40"/>
      <c r="C4" s="40"/>
      <c r="D4" s="40"/>
    </row>
    <row r="5" spans="1:4" ht="35.25" customHeight="1" x14ac:dyDescent="0.25">
      <c r="A5" s="41" t="s">
        <v>8</v>
      </c>
      <c r="B5" s="9" t="s">
        <v>5</v>
      </c>
      <c r="C5" s="10">
        <v>4.2000000000000003E-2</v>
      </c>
      <c r="D5" s="1"/>
    </row>
    <row r="6" spans="1:4" ht="35.25" customHeight="1" x14ac:dyDescent="0.25">
      <c r="A6" s="41"/>
      <c r="B6" s="7" t="s">
        <v>6</v>
      </c>
      <c r="C6" s="8">
        <f>C5*120</f>
        <v>5.04</v>
      </c>
      <c r="D6" s="1"/>
    </row>
    <row r="7" spans="1:4" ht="35.25" customHeight="1" x14ac:dyDescent="0.25">
      <c r="A7" s="42"/>
      <c r="B7" s="7" t="s">
        <v>7</v>
      </c>
      <c r="C7" s="8">
        <f>C5*1100</f>
        <v>46.2</v>
      </c>
      <c r="D7" s="1"/>
    </row>
    <row r="8" spans="1:4" ht="45" customHeight="1" x14ac:dyDescent="0.25">
      <c r="A8" s="43" t="s">
        <v>9</v>
      </c>
      <c r="B8" s="44" t="s">
        <v>62</v>
      </c>
      <c r="C8" s="45"/>
      <c r="D8" s="46"/>
    </row>
    <row r="9" spans="1:4" ht="48" customHeight="1" x14ac:dyDescent="0.25">
      <c r="A9" s="43"/>
      <c r="B9" s="47" t="s">
        <v>10</v>
      </c>
      <c r="C9" s="48"/>
      <c r="D9" s="49"/>
    </row>
    <row r="10" spans="1:4" ht="45" x14ac:dyDescent="0.25">
      <c r="A10" s="35" t="s">
        <v>54</v>
      </c>
      <c r="B10" s="12" t="s">
        <v>11</v>
      </c>
      <c r="C10" s="13" t="s">
        <v>12</v>
      </c>
      <c r="D10" s="1"/>
    </row>
    <row r="11" spans="1:4" ht="29.25" customHeight="1" x14ac:dyDescent="0.25">
      <c r="A11" s="36"/>
      <c r="B11" s="2" t="s">
        <v>13</v>
      </c>
      <c r="C11" s="4">
        <v>10</v>
      </c>
      <c r="D11" s="1"/>
    </row>
    <row r="12" spans="1:4" ht="29.25" customHeight="1" x14ac:dyDescent="0.25">
      <c r="A12" s="36"/>
      <c r="B12" s="2" t="s">
        <v>14</v>
      </c>
      <c r="C12" s="4">
        <v>10</v>
      </c>
      <c r="D12" s="1"/>
    </row>
    <row r="13" spans="1:4" ht="29.25" customHeight="1" x14ac:dyDescent="0.25">
      <c r="A13" s="36"/>
      <c r="B13" s="2" t="s">
        <v>15</v>
      </c>
      <c r="C13" s="4">
        <v>10</v>
      </c>
      <c r="D13" s="1"/>
    </row>
    <row r="14" spans="1:4" ht="29.25" customHeight="1" x14ac:dyDescent="0.25">
      <c r="A14" s="37"/>
      <c r="B14" s="2" t="s">
        <v>16</v>
      </c>
      <c r="C14" s="4">
        <v>10</v>
      </c>
      <c r="D14" s="1"/>
    </row>
    <row r="15" spans="1:4" ht="39" customHeight="1" x14ac:dyDescent="0.25"/>
    <row r="16" spans="1:4" ht="58.5" customHeight="1" x14ac:dyDescent="0.25">
      <c r="A16" s="50" t="s">
        <v>55</v>
      </c>
      <c r="B16" s="51"/>
      <c r="C16" s="51"/>
      <c r="D16" s="52"/>
    </row>
    <row r="17" spans="1:4" ht="50.25" customHeight="1" x14ac:dyDescent="0.25">
      <c r="A17" s="53" t="s">
        <v>63</v>
      </c>
      <c r="B17" s="3" t="s">
        <v>17</v>
      </c>
      <c r="C17" s="6">
        <v>49.11</v>
      </c>
      <c r="D17" s="1"/>
    </row>
    <row r="18" spans="1:4" ht="50.25" customHeight="1" x14ac:dyDescent="0.25">
      <c r="A18" s="53"/>
      <c r="B18" s="14" t="s">
        <v>26</v>
      </c>
      <c r="C18" s="8">
        <v>98.22</v>
      </c>
      <c r="D18" s="1"/>
    </row>
    <row r="19" spans="1:4" ht="36.75" customHeight="1" x14ac:dyDescent="0.25">
      <c r="A19" s="54" t="s">
        <v>18</v>
      </c>
      <c r="B19" s="12" t="s">
        <v>19</v>
      </c>
      <c r="C19" s="8">
        <v>0.38900000000000001</v>
      </c>
      <c r="D19" s="2"/>
    </row>
    <row r="20" spans="1:4" ht="30" customHeight="1" x14ac:dyDescent="0.25">
      <c r="A20" s="54"/>
      <c r="B20" s="55" t="s">
        <v>20</v>
      </c>
      <c r="C20" s="8">
        <v>0.42799999999999999</v>
      </c>
      <c r="D20" s="11" t="s">
        <v>23</v>
      </c>
    </row>
    <row r="21" spans="1:4" ht="30" customHeight="1" x14ac:dyDescent="0.25">
      <c r="A21" s="54"/>
      <c r="B21" s="56"/>
      <c r="C21" s="8">
        <v>0.55700000000000005</v>
      </c>
      <c r="D21" s="11" t="s">
        <v>24</v>
      </c>
    </row>
    <row r="22" spans="1:4" ht="30" customHeight="1" x14ac:dyDescent="0.25">
      <c r="A22" s="54"/>
      <c r="B22" s="55" t="s">
        <v>21</v>
      </c>
      <c r="C22" s="8">
        <v>0.39</v>
      </c>
      <c r="D22" s="11" t="s">
        <v>25</v>
      </c>
    </row>
    <row r="23" spans="1:4" ht="30" customHeight="1" x14ac:dyDescent="0.25">
      <c r="A23" s="54"/>
      <c r="B23" s="56"/>
      <c r="C23" s="8">
        <v>0.42799999999999999</v>
      </c>
      <c r="D23" s="11" t="s">
        <v>23</v>
      </c>
    </row>
    <row r="24" spans="1:4" ht="30" customHeight="1" x14ac:dyDescent="0.25">
      <c r="A24" s="54"/>
      <c r="B24" s="56"/>
      <c r="C24" s="8">
        <v>0.55700000000000005</v>
      </c>
      <c r="D24" s="11" t="s">
        <v>24</v>
      </c>
    </row>
    <row r="25" spans="1:4" ht="34.5" customHeight="1" x14ac:dyDescent="0.25">
      <c r="A25" s="54"/>
      <c r="B25" s="12" t="s">
        <v>22</v>
      </c>
      <c r="C25" s="8">
        <v>0.311</v>
      </c>
      <c r="D25" s="11"/>
    </row>
    <row r="26" spans="1:4" ht="39" customHeight="1" x14ac:dyDescent="0.25"/>
    <row r="27" spans="1:4" ht="49.5" customHeight="1" x14ac:dyDescent="0.25">
      <c r="A27" s="57" t="s">
        <v>33</v>
      </c>
      <c r="B27" s="58"/>
      <c r="C27" s="58"/>
      <c r="D27" s="58"/>
    </row>
    <row r="28" spans="1:4" ht="47.25" customHeight="1" x14ac:dyDescent="0.25">
      <c r="A28" s="59" t="s">
        <v>32</v>
      </c>
      <c r="B28" s="3" t="s">
        <v>30</v>
      </c>
      <c r="C28" s="8">
        <v>0.61</v>
      </c>
      <c r="D28" s="3" t="s">
        <v>27</v>
      </c>
    </row>
    <row r="29" spans="1:4" ht="47.25" customHeight="1" x14ac:dyDescent="0.25">
      <c r="A29" s="59"/>
      <c r="B29" s="3" t="s">
        <v>31</v>
      </c>
      <c r="C29" s="8">
        <v>0.92</v>
      </c>
      <c r="D29" s="3" t="s">
        <v>28</v>
      </c>
    </row>
    <row r="30" spans="1:4" ht="47.25" customHeight="1" x14ac:dyDescent="0.25">
      <c r="A30" s="59"/>
      <c r="B30" s="5" t="s">
        <v>29</v>
      </c>
      <c r="C30" s="8">
        <f>SUM(C28:C29)</f>
        <v>1.53</v>
      </c>
      <c r="D30" s="1"/>
    </row>
    <row r="31" spans="1:4" ht="39" customHeight="1" x14ac:dyDescent="0.25"/>
    <row r="32" spans="1:4" ht="49.5" customHeight="1" x14ac:dyDescent="0.25">
      <c r="A32" s="60" t="s">
        <v>43</v>
      </c>
      <c r="B32" s="61"/>
      <c r="C32" s="61"/>
      <c r="D32" s="61"/>
    </row>
    <row r="33" spans="1:4" ht="30.75" customHeight="1" x14ac:dyDescent="0.25">
      <c r="A33" s="64" t="s">
        <v>35</v>
      </c>
      <c r="B33" s="64"/>
      <c r="C33" s="64"/>
      <c r="D33" s="64"/>
    </row>
    <row r="34" spans="1:4" ht="34.5" customHeight="1" x14ac:dyDescent="0.25">
      <c r="A34" s="62" t="s">
        <v>44</v>
      </c>
      <c r="B34" s="15" t="s">
        <v>47</v>
      </c>
      <c r="C34" s="16">
        <v>372</v>
      </c>
      <c r="D34" s="3" t="s">
        <v>49</v>
      </c>
    </row>
    <row r="35" spans="1:4" ht="34.5" customHeight="1" x14ac:dyDescent="0.25">
      <c r="A35" s="63"/>
      <c r="B35" s="15" t="s">
        <v>37</v>
      </c>
      <c r="C35" s="16">
        <v>186</v>
      </c>
      <c r="D35" s="17" t="s">
        <v>50</v>
      </c>
    </row>
    <row r="36" spans="1:4" ht="34.5" customHeight="1" x14ac:dyDescent="0.25">
      <c r="A36" s="63"/>
      <c r="B36" s="15" t="s">
        <v>48</v>
      </c>
      <c r="C36" s="16">
        <v>146</v>
      </c>
      <c r="D36" s="3" t="s">
        <v>49</v>
      </c>
    </row>
    <row r="37" spans="1:4" ht="34.5" customHeight="1" x14ac:dyDescent="0.25">
      <c r="A37" s="71" t="s">
        <v>45</v>
      </c>
      <c r="B37" s="15" t="s">
        <v>52</v>
      </c>
      <c r="C37" s="16">
        <v>372</v>
      </c>
      <c r="D37" s="17" t="s">
        <v>51</v>
      </c>
    </row>
    <row r="38" spans="1:4" ht="34.5" customHeight="1" x14ac:dyDescent="0.25">
      <c r="A38" s="72"/>
      <c r="B38" s="15" t="s">
        <v>37</v>
      </c>
      <c r="C38" s="16">
        <v>120</v>
      </c>
      <c r="D38" s="15" t="s">
        <v>53</v>
      </c>
    </row>
    <row r="40" spans="1:4" ht="30.75" customHeight="1" x14ac:dyDescent="0.25">
      <c r="A40" s="64" t="s">
        <v>34</v>
      </c>
      <c r="B40" s="64"/>
      <c r="C40" s="64"/>
      <c r="D40" s="64"/>
    </row>
    <row r="41" spans="1:4" ht="30" x14ac:dyDescent="0.25">
      <c r="A41" s="62" t="s">
        <v>46</v>
      </c>
      <c r="B41" s="15" t="s">
        <v>36</v>
      </c>
      <c r="C41" s="16">
        <v>36</v>
      </c>
      <c r="D41" s="1"/>
    </row>
    <row r="42" spans="1:4" ht="30" x14ac:dyDescent="0.25">
      <c r="A42" s="63"/>
      <c r="B42" s="15" t="s">
        <v>37</v>
      </c>
      <c r="C42" s="16">
        <v>18.5</v>
      </c>
      <c r="D42" s="1"/>
    </row>
    <row r="43" spans="1:4" ht="30" x14ac:dyDescent="0.25">
      <c r="A43" s="63"/>
      <c r="B43" s="15" t="s">
        <v>38</v>
      </c>
      <c r="C43" s="16">
        <v>14</v>
      </c>
      <c r="D43" s="1"/>
    </row>
    <row r="45" spans="1:4" ht="30.75" customHeight="1" x14ac:dyDescent="0.25">
      <c r="A45" s="64" t="s">
        <v>39</v>
      </c>
      <c r="B45" s="64"/>
      <c r="C45" s="64"/>
      <c r="D45" s="64"/>
    </row>
    <row r="46" spans="1:4" ht="30" x14ac:dyDescent="0.25">
      <c r="A46" s="73" t="s">
        <v>39</v>
      </c>
      <c r="B46" s="15" t="s">
        <v>40</v>
      </c>
      <c r="C46" s="16">
        <v>600</v>
      </c>
      <c r="D46" s="1"/>
    </row>
    <row r="47" spans="1:4" ht="60" x14ac:dyDescent="0.25">
      <c r="A47" s="74"/>
      <c r="B47" s="15" t="s">
        <v>41</v>
      </c>
      <c r="C47" s="16">
        <v>210</v>
      </c>
      <c r="D47" s="1"/>
    </row>
    <row r="48" spans="1:4" ht="30" x14ac:dyDescent="0.25">
      <c r="A48" s="75"/>
      <c r="B48" s="15" t="s">
        <v>42</v>
      </c>
      <c r="C48" s="16">
        <v>80</v>
      </c>
      <c r="D48" s="1"/>
    </row>
    <row r="49" spans="1:4" ht="39" customHeight="1" x14ac:dyDescent="0.25"/>
    <row r="50" spans="1:4" ht="49.5" customHeight="1" x14ac:dyDescent="0.25">
      <c r="A50" s="65" t="s">
        <v>56</v>
      </c>
      <c r="B50" s="66"/>
      <c r="C50" s="66"/>
      <c r="D50" s="66"/>
    </row>
    <row r="51" spans="1:4" ht="44.25" customHeight="1" x14ac:dyDescent="0.25">
      <c r="A51" s="67" t="s">
        <v>60</v>
      </c>
      <c r="B51" s="15" t="s">
        <v>57</v>
      </c>
      <c r="C51" s="16">
        <v>70</v>
      </c>
      <c r="D51" s="69" t="s">
        <v>59</v>
      </c>
    </row>
    <row r="52" spans="1:4" ht="44.25" customHeight="1" x14ac:dyDescent="0.25">
      <c r="A52" s="68"/>
      <c r="B52" s="15" t="s">
        <v>58</v>
      </c>
      <c r="C52" s="16">
        <v>35</v>
      </c>
      <c r="D52" s="70"/>
    </row>
  </sheetData>
  <mergeCells count="26">
    <mergeCell ref="A50:D50"/>
    <mergeCell ref="A51:A52"/>
    <mergeCell ref="D51:D52"/>
    <mergeCell ref="A37:A38"/>
    <mergeCell ref="A41:A43"/>
    <mergeCell ref="A46:A48"/>
    <mergeCell ref="A40:D40"/>
    <mergeCell ref="A45:D45"/>
    <mergeCell ref="A27:D27"/>
    <mergeCell ref="A28:A30"/>
    <mergeCell ref="A32:D32"/>
    <mergeCell ref="A34:A36"/>
    <mergeCell ref="A33:D33"/>
    <mergeCell ref="A16:D16"/>
    <mergeCell ref="A17:A18"/>
    <mergeCell ref="A19:A25"/>
    <mergeCell ref="B20:B21"/>
    <mergeCell ref="B22:B24"/>
    <mergeCell ref="A10:A14"/>
    <mergeCell ref="A1:D1"/>
    <mergeCell ref="A2:A3"/>
    <mergeCell ref="A4:D4"/>
    <mergeCell ref="A5:A7"/>
    <mergeCell ref="A8:A9"/>
    <mergeCell ref="B8:D8"/>
    <mergeCell ref="B9:D9"/>
  </mergeCells>
  <pageMargins left="0.7" right="0.7" top="0.78740157499999996" bottom="0.78740157499999996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6009-1065-4D20-A837-E9C0ABD79291}">
  <sheetPr>
    <tabColor theme="4" tint="0.39997558519241921"/>
  </sheetPr>
  <dimension ref="A1:E58"/>
  <sheetViews>
    <sheetView tabSelected="1" workbookViewId="0">
      <selection activeCell="H7" sqref="H7"/>
    </sheetView>
  </sheetViews>
  <sheetFormatPr baseColWidth="10" defaultRowHeight="15" x14ac:dyDescent="0.25"/>
  <cols>
    <col min="1" max="1" width="15.5703125" customWidth="1"/>
    <col min="2" max="2" width="37.28515625" customWidth="1"/>
    <col min="3" max="3" width="11" hidden="1" customWidth="1"/>
    <col min="4" max="4" width="11" bestFit="1" customWidth="1"/>
    <col min="5" max="5" width="63" bestFit="1" customWidth="1"/>
  </cols>
  <sheetData>
    <row r="1" spans="1:5" x14ac:dyDescent="0.25">
      <c r="A1" t="s">
        <v>86</v>
      </c>
    </row>
    <row r="3" spans="1:5" ht="39" hidden="1" customHeight="1" x14ac:dyDescent="0.25">
      <c r="A3" s="76" t="s">
        <v>91</v>
      </c>
      <c r="B3" s="77"/>
      <c r="C3" s="28">
        <v>2023</v>
      </c>
      <c r="D3" s="28">
        <v>2024</v>
      </c>
      <c r="E3" s="3" t="s">
        <v>92</v>
      </c>
    </row>
    <row r="4" spans="1:5" ht="37.5" customHeight="1" x14ac:dyDescent="0.25">
      <c r="A4" s="38" t="s">
        <v>87</v>
      </c>
      <c r="B4" s="38"/>
      <c r="C4" s="38"/>
      <c r="D4" s="38"/>
      <c r="E4" s="38"/>
    </row>
    <row r="5" spans="1:5" ht="51.75" customHeight="1" x14ac:dyDescent="0.25">
      <c r="A5" s="39" t="s">
        <v>61</v>
      </c>
      <c r="B5" s="2" t="s">
        <v>1</v>
      </c>
      <c r="C5" s="30">
        <v>12.49</v>
      </c>
      <c r="D5" s="6">
        <v>12.49</v>
      </c>
      <c r="E5" s="3" t="s">
        <v>3</v>
      </c>
    </row>
    <row r="6" spans="1:5" ht="51.75" customHeight="1" x14ac:dyDescent="0.25">
      <c r="A6" s="39"/>
      <c r="B6" s="3" t="s">
        <v>2</v>
      </c>
      <c r="C6" s="31">
        <v>22.47</v>
      </c>
      <c r="D6" s="8">
        <v>22.47</v>
      </c>
      <c r="E6" s="3" t="s">
        <v>4</v>
      </c>
    </row>
    <row r="7" spans="1:5" ht="70.5" customHeight="1" x14ac:dyDescent="0.25">
      <c r="A7" s="40" t="s">
        <v>82</v>
      </c>
      <c r="B7" s="40"/>
      <c r="C7" s="40"/>
      <c r="D7" s="40"/>
      <c r="E7" s="40"/>
    </row>
    <row r="8" spans="1:5" ht="35.25" customHeight="1" x14ac:dyDescent="0.25">
      <c r="A8" s="79" t="s">
        <v>8</v>
      </c>
      <c r="B8" s="9" t="s">
        <v>5</v>
      </c>
      <c r="C8" s="32">
        <v>4.2000000000000003E-2</v>
      </c>
      <c r="D8" s="10">
        <v>4.2000000000000003E-2</v>
      </c>
      <c r="E8" s="1"/>
    </row>
    <row r="9" spans="1:5" ht="35.25" customHeight="1" x14ac:dyDescent="0.25">
      <c r="A9" s="79"/>
      <c r="B9" s="7" t="s">
        <v>6</v>
      </c>
      <c r="C9" s="31">
        <f>C8*120</f>
        <v>5.04</v>
      </c>
      <c r="D9" s="8">
        <f>D8*120</f>
        <v>5.04</v>
      </c>
      <c r="E9" s="1"/>
    </row>
    <row r="10" spans="1:5" ht="35.25" customHeight="1" x14ac:dyDescent="0.25">
      <c r="A10" s="79"/>
      <c r="B10" s="7" t="s">
        <v>83</v>
      </c>
      <c r="C10" s="31">
        <f>C8*240</f>
        <v>10.08</v>
      </c>
      <c r="D10" s="8">
        <f>D8*240</f>
        <v>10.08</v>
      </c>
      <c r="E10" s="1"/>
    </row>
    <row r="11" spans="1:5" ht="35.25" customHeight="1" x14ac:dyDescent="0.25">
      <c r="A11" s="80"/>
      <c r="B11" s="7" t="s">
        <v>7</v>
      </c>
      <c r="C11" s="31">
        <f>C8*1100</f>
        <v>46.2</v>
      </c>
      <c r="D11" s="8">
        <f>D8*1100</f>
        <v>46.2</v>
      </c>
      <c r="E11" s="1"/>
    </row>
    <row r="12" spans="1:5" ht="60" customHeight="1" x14ac:dyDescent="0.25">
      <c r="A12" s="26" t="s">
        <v>84</v>
      </c>
      <c r="B12" s="7" t="s">
        <v>85</v>
      </c>
      <c r="C12" s="31">
        <v>55</v>
      </c>
      <c r="D12" s="8">
        <v>55</v>
      </c>
      <c r="E12" s="1"/>
    </row>
    <row r="13" spans="1:5" ht="45" customHeight="1" x14ac:dyDescent="0.25">
      <c r="A13" s="43" t="s">
        <v>9</v>
      </c>
      <c r="B13" s="44" t="s">
        <v>62</v>
      </c>
      <c r="C13" s="45"/>
      <c r="D13" s="45"/>
      <c r="E13" s="46"/>
    </row>
    <row r="14" spans="1:5" ht="48" customHeight="1" x14ac:dyDescent="0.25">
      <c r="A14" s="43"/>
      <c r="B14" s="47" t="s">
        <v>10</v>
      </c>
      <c r="C14" s="48"/>
      <c r="D14" s="48"/>
      <c r="E14" s="49"/>
    </row>
    <row r="15" spans="1:5" ht="45" x14ac:dyDescent="0.25">
      <c r="A15" s="35" t="s">
        <v>54</v>
      </c>
      <c r="B15" s="12" t="s">
        <v>11</v>
      </c>
      <c r="C15" s="13" t="s">
        <v>12</v>
      </c>
      <c r="D15" s="13" t="s">
        <v>12</v>
      </c>
      <c r="E15" s="1"/>
    </row>
    <row r="16" spans="1:5" ht="29.25" customHeight="1" x14ac:dyDescent="0.25">
      <c r="A16" s="36"/>
      <c r="B16" s="2" t="s">
        <v>13</v>
      </c>
      <c r="C16" s="4">
        <v>10</v>
      </c>
      <c r="D16" s="6">
        <v>10</v>
      </c>
      <c r="E16" s="1"/>
    </row>
    <row r="17" spans="1:5" ht="29.25" customHeight="1" x14ac:dyDescent="0.25">
      <c r="A17" s="36"/>
      <c r="B17" s="2" t="s">
        <v>14</v>
      </c>
      <c r="C17" s="4">
        <v>10</v>
      </c>
      <c r="D17" s="6">
        <v>10</v>
      </c>
      <c r="E17" s="1"/>
    </row>
    <row r="18" spans="1:5" ht="29.25" customHeight="1" x14ac:dyDescent="0.25">
      <c r="A18" s="36"/>
      <c r="B18" s="2" t="s">
        <v>15</v>
      </c>
      <c r="C18" s="4">
        <v>10</v>
      </c>
      <c r="D18" s="6">
        <v>10</v>
      </c>
      <c r="E18" s="1"/>
    </row>
    <row r="19" spans="1:5" ht="29.25" customHeight="1" x14ac:dyDescent="0.25">
      <c r="A19" s="37"/>
      <c r="B19" s="2" t="s">
        <v>16</v>
      </c>
      <c r="C19" s="4">
        <v>10</v>
      </c>
      <c r="D19" s="6">
        <v>10</v>
      </c>
      <c r="E19" s="1"/>
    </row>
    <row r="20" spans="1:5" ht="68.25" customHeight="1" x14ac:dyDescent="0.25">
      <c r="A20" s="27">
        <v>1</v>
      </c>
      <c r="B20" s="78" t="s">
        <v>88</v>
      </c>
      <c r="C20" s="78"/>
      <c r="D20" s="78"/>
      <c r="E20" s="78"/>
    </row>
    <row r="21" spans="1:5" ht="39" customHeight="1" x14ac:dyDescent="0.25"/>
    <row r="22" spans="1:5" ht="58.5" customHeight="1" x14ac:dyDescent="0.25">
      <c r="A22" s="50" t="s">
        <v>55</v>
      </c>
      <c r="B22" s="51"/>
      <c r="C22" s="51"/>
      <c r="D22" s="51"/>
      <c r="E22" s="52"/>
    </row>
    <row r="23" spans="1:5" ht="50.25" customHeight="1" x14ac:dyDescent="0.25">
      <c r="A23" s="53" t="s">
        <v>63</v>
      </c>
      <c r="B23" s="3" t="s">
        <v>17</v>
      </c>
      <c r="C23" s="30">
        <v>49.11</v>
      </c>
      <c r="D23" s="6">
        <v>47.05</v>
      </c>
      <c r="E23" s="1"/>
    </row>
    <row r="24" spans="1:5" ht="50.25" customHeight="1" x14ac:dyDescent="0.25">
      <c r="A24" s="53"/>
      <c r="B24" s="14" t="s">
        <v>26</v>
      </c>
      <c r="C24" s="31">
        <v>98.22</v>
      </c>
      <c r="D24" s="8">
        <v>94.09</v>
      </c>
      <c r="E24" s="1"/>
    </row>
    <row r="25" spans="1:5" ht="36.75" customHeight="1" x14ac:dyDescent="0.25">
      <c r="A25" s="54" t="s">
        <v>18</v>
      </c>
      <c r="B25" s="12" t="s">
        <v>19</v>
      </c>
      <c r="C25" s="33">
        <v>0.38900000000000001</v>
      </c>
      <c r="D25" s="29">
        <v>0.38100000000000001</v>
      </c>
      <c r="E25" s="2"/>
    </row>
    <row r="26" spans="1:5" ht="30" customHeight="1" x14ac:dyDescent="0.25">
      <c r="A26" s="54"/>
      <c r="B26" s="55" t="s">
        <v>20</v>
      </c>
      <c r="C26" s="33">
        <v>0.42799999999999999</v>
      </c>
      <c r="D26" s="29">
        <v>0.41899999999999998</v>
      </c>
      <c r="E26" s="11" t="s">
        <v>23</v>
      </c>
    </row>
    <row r="27" spans="1:5" ht="30" customHeight="1" x14ac:dyDescent="0.25">
      <c r="A27" s="54"/>
      <c r="B27" s="56"/>
      <c r="C27" s="33">
        <v>0.55700000000000005</v>
      </c>
      <c r="D27" s="29">
        <v>0.54500000000000004</v>
      </c>
      <c r="E27" s="11" t="s">
        <v>24</v>
      </c>
    </row>
    <row r="28" spans="1:5" ht="30" customHeight="1" x14ac:dyDescent="0.25">
      <c r="A28" s="54"/>
      <c r="B28" s="55" t="s">
        <v>21</v>
      </c>
      <c r="C28" s="33">
        <v>0.39</v>
      </c>
      <c r="D28" s="29">
        <v>0.38100000000000001</v>
      </c>
      <c r="E28" s="11" t="s">
        <v>25</v>
      </c>
    </row>
    <row r="29" spans="1:5" ht="30" customHeight="1" x14ac:dyDescent="0.25">
      <c r="A29" s="54"/>
      <c r="B29" s="56"/>
      <c r="C29" s="33">
        <v>0.42799999999999999</v>
      </c>
      <c r="D29" s="29">
        <v>0.41899999999999998</v>
      </c>
      <c r="E29" s="11" t="s">
        <v>90</v>
      </c>
    </row>
    <row r="30" spans="1:5" ht="30" customHeight="1" x14ac:dyDescent="0.25">
      <c r="A30" s="54"/>
      <c r="B30" s="56"/>
      <c r="C30" s="33">
        <v>0.55700000000000005</v>
      </c>
      <c r="D30" s="29">
        <v>0.54500000000000004</v>
      </c>
      <c r="E30" s="11" t="s">
        <v>89</v>
      </c>
    </row>
    <row r="31" spans="1:5" ht="34.5" customHeight="1" x14ac:dyDescent="0.25">
      <c r="A31" s="54"/>
      <c r="B31" s="12" t="s">
        <v>22</v>
      </c>
      <c r="C31" s="33">
        <v>0.311</v>
      </c>
      <c r="D31" s="29">
        <v>0.30499999999999999</v>
      </c>
      <c r="E31" s="11"/>
    </row>
    <row r="32" spans="1:5" ht="39" customHeight="1" x14ac:dyDescent="0.25"/>
    <row r="33" spans="1:5" ht="49.5" customHeight="1" x14ac:dyDescent="0.25">
      <c r="A33" s="57" t="s">
        <v>33</v>
      </c>
      <c r="B33" s="58"/>
      <c r="C33" s="58"/>
      <c r="D33" s="58"/>
      <c r="E33" s="58"/>
    </row>
    <row r="34" spans="1:5" ht="47.25" customHeight="1" x14ac:dyDescent="0.25">
      <c r="A34" s="59" t="s">
        <v>32</v>
      </c>
      <c r="B34" s="3" t="s">
        <v>30</v>
      </c>
      <c r="C34" s="31">
        <v>0.61</v>
      </c>
      <c r="D34" s="8">
        <v>0.59</v>
      </c>
      <c r="E34" s="3" t="s">
        <v>27</v>
      </c>
    </row>
    <row r="35" spans="1:5" ht="47.25" customHeight="1" x14ac:dyDescent="0.25">
      <c r="A35" s="59"/>
      <c r="B35" s="3" t="s">
        <v>31</v>
      </c>
      <c r="C35" s="31">
        <v>0.92</v>
      </c>
      <c r="D35" s="8">
        <v>0.74</v>
      </c>
      <c r="E35" s="3" t="s">
        <v>28</v>
      </c>
    </row>
    <row r="36" spans="1:5" ht="47.25" customHeight="1" x14ac:dyDescent="0.25">
      <c r="A36" s="59"/>
      <c r="B36" s="5" t="s">
        <v>29</v>
      </c>
      <c r="C36" s="31">
        <f>SUM(C34:C35)</f>
        <v>1.53</v>
      </c>
      <c r="D36" s="8">
        <f>SUM(D34:D35)</f>
        <v>1.33</v>
      </c>
      <c r="E36" s="1"/>
    </row>
    <row r="37" spans="1:5" ht="39" customHeight="1" x14ac:dyDescent="0.25"/>
    <row r="38" spans="1:5" ht="49.5" customHeight="1" x14ac:dyDescent="0.25">
      <c r="A38" s="60" t="s">
        <v>43</v>
      </c>
      <c r="B38" s="61"/>
      <c r="C38" s="61"/>
      <c r="D38" s="61"/>
      <c r="E38" s="61"/>
    </row>
    <row r="39" spans="1:5" ht="30.75" customHeight="1" x14ac:dyDescent="0.25">
      <c r="A39" s="64" t="s">
        <v>35</v>
      </c>
      <c r="B39" s="64"/>
      <c r="C39" s="64"/>
      <c r="D39" s="64"/>
      <c r="E39" s="64"/>
    </row>
    <row r="40" spans="1:5" ht="34.5" customHeight="1" x14ac:dyDescent="0.25">
      <c r="A40" s="62" t="s">
        <v>44</v>
      </c>
      <c r="B40" s="15" t="s">
        <v>47</v>
      </c>
      <c r="C40" s="34">
        <v>372</v>
      </c>
      <c r="D40" s="16">
        <v>372</v>
      </c>
      <c r="E40" s="3" t="s">
        <v>49</v>
      </c>
    </row>
    <row r="41" spans="1:5" ht="34.5" customHeight="1" x14ac:dyDescent="0.25">
      <c r="A41" s="63"/>
      <c r="B41" s="15" t="s">
        <v>37</v>
      </c>
      <c r="C41" s="34">
        <v>186</v>
      </c>
      <c r="D41" s="16">
        <v>186</v>
      </c>
      <c r="E41" s="17" t="s">
        <v>50</v>
      </c>
    </row>
    <row r="42" spans="1:5" ht="34.5" customHeight="1" x14ac:dyDescent="0.25">
      <c r="A42" s="63"/>
      <c r="B42" s="15" t="s">
        <v>48</v>
      </c>
      <c r="C42" s="34">
        <v>146</v>
      </c>
      <c r="D42" s="16">
        <v>146</v>
      </c>
      <c r="E42" s="3" t="s">
        <v>49</v>
      </c>
    </row>
    <row r="43" spans="1:5" ht="34.5" customHeight="1" x14ac:dyDescent="0.25">
      <c r="A43" s="71" t="s">
        <v>45</v>
      </c>
      <c r="B43" s="15" t="s">
        <v>52</v>
      </c>
      <c r="C43" s="34">
        <v>372</v>
      </c>
      <c r="D43" s="16">
        <v>372</v>
      </c>
      <c r="E43" s="17" t="s">
        <v>51</v>
      </c>
    </row>
    <row r="44" spans="1:5" ht="34.5" customHeight="1" x14ac:dyDescent="0.25">
      <c r="A44" s="72"/>
      <c r="B44" s="15" t="s">
        <v>37</v>
      </c>
      <c r="C44" s="34">
        <v>120</v>
      </c>
      <c r="D44" s="16">
        <v>120</v>
      </c>
      <c r="E44" s="15" t="s">
        <v>53</v>
      </c>
    </row>
    <row r="46" spans="1:5" ht="30.75" customHeight="1" x14ac:dyDescent="0.25">
      <c r="A46" s="64" t="s">
        <v>34</v>
      </c>
      <c r="B46" s="64"/>
      <c r="C46" s="64"/>
      <c r="D46" s="64"/>
      <c r="E46" s="64"/>
    </row>
    <row r="47" spans="1:5" ht="30" x14ac:dyDescent="0.25">
      <c r="A47" s="62" t="s">
        <v>46</v>
      </c>
      <c r="B47" s="15" t="s">
        <v>36</v>
      </c>
      <c r="C47" s="34">
        <v>36</v>
      </c>
      <c r="D47" s="16">
        <v>36</v>
      </c>
      <c r="E47" s="1"/>
    </row>
    <row r="48" spans="1:5" ht="30" x14ac:dyDescent="0.25">
      <c r="A48" s="63"/>
      <c r="B48" s="15" t="s">
        <v>37</v>
      </c>
      <c r="C48" s="34">
        <v>18.5</v>
      </c>
      <c r="D48" s="16">
        <v>18.5</v>
      </c>
      <c r="E48" s="1"/>
    </row>
    <row r="49" spans="1:5" ht="30" x14ac:dyDescent="0.25">
      <c r="A49" s="63"/>
      <c r="B49" s="15" t="s">
        <v>38</v>
      </c>
      <c r="C49" s="34">
        <v>14</v>
      </c>
      <c r="D49" s="16">
        <v>14</v>
      </c>
      <c r="E49" s="1"/>
    </row>
    <row r="51" spans="1:5" ht="30.75" customHeight="1" x14ac:dyDescent="0.25">
      <c r="A51" s="64" t="s">
        <v>39</v>
      </c>
      <c r="B51" s="64"/>
      <c r="C51" s="64"/>
      <c r="D51" s="64"/>
      <c r="E51" s="64"/>
    </row>
    <row r="52" spans="1:5" ht="30" x14ac:dyDescent="0.25">
      <c r="A52" s="73" t="s">
        <v>39</v>
      </c>
      <c r="B52" s="15" t="s">
        <v>40</v>
      </c>
      <c r="C52" s="34">
        <v>600</v>
      </c>
      <c r="D52" s="16">
        <v>600</v>
      </c>
      <c r="E52" s="1"/>
    </row>
    <row r="53" spans="1:5" ht="60" x14ac:dyDescent="0.25">
      <c r="A53" s="74"/>
      <c r="B53" s="15" t="s">
        <v>41</v>
      </c>
      <c r="C53" s="34">
        <v>210</v>
      </c>
      <c r="D53" s="16">
        <v>210</v>
      </c>
      <c r="E53" s="1"/>
    </row>
    <row r="54" spans="1:5" ht="30" x14ac:dyDescent="0.25">
      <c r="A54" s="75"/>
      <c r="B54" s="15" t="s">
        <v>42</v>
      </c>
      <c r="C54" s="34">
        <v>80</v>
      </c>
      <c r="D54" s="16">
        <v>80</v>
      </c>
      <c r="E54" s="1"/>
    </row>
    <row r="55" spans="1:5" ht="39" customHeight="1" x14ac:dyDescent="0.25"/>
    <row r="56" spans="1:5" ht="49.5" customHeight="1" x14ac:dyDescent="0.25">
      <c r="A56" s="65" t="s">
        <v>56</v>
      </c>
      <c r="B56" s="66"/>
      <c r="C56" s="66"/>
      <c r="D56" s="66"/>
      <c r="E56" s="66"/>
    </row>
    <row r="57" spans="1:5" ht="44.25" customHeight="1" x14ac:dyDescent="0.25">
      <c r="A57" s="67" t="s">
        <v>60</v>
      </c>
      <c r="B57" s="15" t="s">
        <v>57</v>
      </c>
      <c r="C57" s="34">
        <v>70</v>
      </c>
      <c r="D57" s="16">
        <v>70</v>
      </c>
      <c r="E57" s="69" t="s">
        <v>59</v>
      </c>
    </row>
    <row r="58" spans="1:5" ht="44.25" customHeight="1" x14ac:dyDescent="0.25">
      <c r="A58" s="68"/>
      <c r="B58" s="15" t="s">
        <v>58</v>
      </c>
      <c r="C58" s="34">
        <v>35</v>
      </c>
      <c r="D58" s="16">
        <v>35</v>
      </c>
      <c r="E58" s="70"/>
    </row>
  </sheetData>
  <sheetProtection algorithmName="SHA-512" hashValue="ugJ8lvsOr68nUqLtT0lwTdD4CeDowJ9Up8ixS54rls0M5BZU4cT/0fMmD34Xr9lPUSiZ1e1/Q0FPTX1Sz+yvNg==" saltValue="cjZJ08Req6JVy9ATbOB9OA==" spinCount="100000" sheet="1" objects="1" scenarios="1"/>
  <mergeCells count="28">
    <mergeCell ref="A13:A14"/>
    <mergeCell ref="B13:E13"/>
    <mergeCell ref="B14:E14"/>
    <mergeCell ref="A56:E56"/>
    <mergeCell ref="A57:A58"/>
    <mergeCell ref="E57:E58"/>
    <mergeCell ref="A33:E33"/>
    <mergeCell ref="A34:A36"/>
    <mergeCell ref="A38:E38"/>
    <mergeCell ref="A39:E39"/>
    <mergeCell ref="A40:A42"/>
    <mergeCell ref="A43:A44"/>
    <mergeCell ref="A3:B3"/>
    <mergeCell ref="A46:E46"/>
    <mergeCell ref="A47:A49"/>
    <mergeCell ref="A51:E51"/>
    <mergeCell ref="A52:A54"/>
    <mergeCell ref="A15:A19"/>
    <mergeCell ref="A22:E22"/>
    <mergeCell ref="A23:A24"/>
    <mergeCell ref="A25:A31"/>
    <mergeCell ref="B26:B27"/>
    <mergeCell ref="B28:B30"/>
    <mergeCell ref="B20:E20"/>
    <mergeCell ref="A4:E4"/>
    <mergeCell ref="A5:A6"/>
    <mergeCell ref="A7:E7"/>
    <mergeCell ref="A8:A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5327-208D-4102-ABAC-42F68A84748E}">
  <sheetPr>
    <tabColor theme="9" tint="0.39997558519241921"/>
  </sheetPr>
  <dimension ref="A8:G23"/>
  <sheetViews>
    <sheetView workbookViewId="0">
      <selection activeCell="N18" sqref="N18"/>
    </sheetView>
  </sheetViews>
  <sheetFormatPr baseColWidth="10" defaultRowHeight="15" x14ac:dyDescent="0.25"/>
  <cols>
    <col min="1" max="1" width="17.7109375" customWidth="1"/>
    <col min="2" max="2" width="40.42578125" customWidth="1"/>
    <col min="3" max="3" width="17.7109375" customWidth="1"/>
    <col min="5" max="5" width="24.42578125" customWidth="1"/>
    <col min="6" max="6" width="33.140625" customWidth="1"/>
    <col min="7" max="7" width="28.85546875" customWidth="1"/>
  </cols>
  <sheetData>
    <row r="8" spans="1:7" ht="15.75" thickBot="1" x14ac:dyDescent="0.3"/>
    <row r="9" spans="1:7" ht="16.5" customHeight="1" thickBot="1" x14ac:dyDescent="0.3">
      <c r="A9" s="81" t="s">
        <v>64</v>
      </c>
      <c r="B9" s="81"/>
      <c r="C9" s="18"/>
    </row>
    <row r="10" spans="1:7" ht="18" customHeight="1" thickBot="1" x14ac:dyDescent="0.3">
      <c r="A10" s="81" t="s">
        <v>65</v>
      </c>
      <c r="B10" s="81"/>
      <c r="C10" s="19">
        <v>22.47</v>
      </c>
    </row>
    <row r="13" spans="1:7" ht="39.75" customHeight="1" x14ac:dyDescent="0.25">
      <c r="A13" s="20" t="s">
        <v>66</v>
      </c>
      <c r="B13" s="20" t="s">
        <v>67</v>
      </c>
      <c r="C13" s="20" t="s">
        <v>68</v>
      </c>
      <c r="D13" s="20" t="s">
        <v>69</v>
      </c>
      <c r="E13" s="20" t="s">
        <v>70</v>
      </c>
      <c r="F13" s="20" t="s">
        <v>71</v>
      </c>
      <c r="G13" s="20" t="s">
        <v>72</v>
      </c>
    </row>
    <row r="14" spans="1:7" ht="21.75" customHeight="1" x14ac:dyDescent="0.25">
      <c r="A14" s="21">
        <v>1</v>
      </c>
      <c r="B14" s="22" t="s">
        <v>73</v>
      </c>
      <c r="C14" s="1"/>
      <c r="D14" s="21">
        <v>1</v>
      </c>
      <c r="E14" s="1">
        <f>C14*D14</f>
        <v>0</v>
      </c>
      <c r="F14" s="23">
        <f>$C$10*D14</f>
        <v>22.47</v>
      </c>
      <c r="G14" s="23">
        <f>C14*F14</f>
        <v>0</v>
      </c>
    </row>
    <row r="15" spans="1:7" ht="21.75" customHeight="1" x14ac:dyDescent="0.25">
      <c r="A15" s="21">
        <v>2</v>
      </c>
      <c r="B15" s="22" t="s">
        <v>74</v>
      </c>
      <c r="C15" s="1"/>
      <c r="D15" s="21">
        <v>2</v>
      </c>
      <c r="E15" s="1">
        <f t="shared" ref="E15:E22" si="0">C15*D15</f>
        <v>0</v>
      </c>
      <c r="F15" s="23">
        <f t="shared" ref="F15:F22" si="1">$C$10*D15</f>
        <v>44.94</v>
      </c>
      <c r="G15" s="23">
        <f t="shared" ref="G15:G22" si="2">C15*F15</f>
        <v>0</v>
      </c>
    </row>
    <row r="16" spans="1:7" ht="21.75" customHeight="1" x14ac:dyDescent="0.25">
      <c r="A16" s="21">
        <v>3</v>
      </c>
      <c r="B16" s="22" t="s">
        <v>75</v>
      </c>
      <c r="C16" s="1"/>
      <c r="D16" s="21">
        <v>5</v>
      </c>
      <c r="E16" s="1">
        <f t="shared" si="0"/>
        <v>0</v>
      </c>
      <c r="F16" s="23">
        <f t="shared" si="1"/>
        <v>112.35</v>
      </c>
      <c r="G16" s="23">
        <f t="shared" si="2"/>
        <v>0</v>
      </c>
    </row>
    <row r="17" spans="1:7" ht="21.75" customHeight="1" x14ac:dyDescent="0.25">
      <c r="A17" s="21">
        <v>4</v>
      </c>
      <c r="B17" s="22" t="s">
        <v>76</v>
      </c>
      <c r="C17" s="1"/>
      <c r="D17" s="21">
        <v>10</v>
      </c>
      <c r="E17" s="1">
        <f t="shared" si="0"/>
        <v>0</v>
      </c>
      <c r="F17" s="23">
        <f t="shared" si="1"/>
        <v>224.7</v>
      </c>
      <c r="G17" s="23">
        <f t="shared" si="2"/>
        <v>0</v>
      </c>
    </row>
    <row r="18" spans="1:7" ht="21.75" customHeight="1" x14ac:dyDescent="0.25">
      <c r="A18" s="21">
        <v>5</v>
      </c>
      <c r="B18" s="22" t="s">
        <v>77</v>
      </c>
      <c r="C18" s="1"/>
      <c r="D18" s="21">
        <v>20</v>
      </c>
      <c r="E18" s="1">
        <f t="shared" si="0"/>
        <v>0</v>
      </c>
      <c r="F18" s="23">
        <f t="shared" si="1"/>
        <v>449.4</v>
      </c>
      <c r="G18" s="23">
        <f t="shared" si="2"/>
        <v>0</v>
      </c>
    </row>
    <row r="19" spans="1:7" ht="21.75" customHeight="1" x14ac:dyDescent="0.25">
      <c r="A19" s="21">
        <v>6</v>
      </c>
      <c r="B19" s="22" t="s">
        <v>78</v>
      </c>
      <c r="C19" s="1"/>
      <c r="D19" s="21">
        <v>30</v>
      </c>
      <c r="E19" s="1">
        <f t="shared" si="0"/>
        <v>0</v>
      </c>
      <c r="F19" s="23">
        <f t="shared" si="1"/>
        <v>674.09999999999991</v>
      </c>
      <c r="G19" s="23">
        <f t="shared" si="2"/>
        <v>0</v>
      </c>
    </row>
    <row r="20" spans="1:7" ht="21.75" customHeight="1" x14ac:dyDescent="0.25">
      <c r="A20" s="21">
        <v>7</v>
      </c>
      <c r="B20" s="22" t="s">
        <v>79</v>
      </c>
      <c r="C20" s="1"/>
      <c r="D20" s="21">
        <v>50</v>
      </c>
      <c r="E20" s="1">
        <f t="shared" si="0"/>
        <v>0</v>
      </c>
      <c r="F20" s="23">
        <f t="shared" si="1"/>
        <v>1123.5</v>
      </c>
      <c r="G20" s="23">
        <f t="shared" si="2"/>
        <v>0</v>
      </c>
    </row>
    <row r="21" spans="1:7" ht="21.75" customHeight="1" x14ac:dyDescent="0.25">
      <c r="A21" s="21">
        <v>8</v>
      </c>
      <c r="B21" s="22" t="s">
        <v>80</v>
      </c>
      <c r="C21" s="1"/>
      <c r="D21" s="21">
        <v>75</v>
      </c>
      <c r="E21" s="1">
        <f t="shared" si="0"/>
        <v>0</v>
      </c>
      <c r="F21" s="23">
        <f t="shared" si="1"/>
        <v>1685.25</v>
      </c>
      <c r="G21" s="23">
        <f t="shared" si="2"/>
        <v>0</v>
      </c>
    </row>
    <row r="22" spans="1:7" ht="21.75" customHeight="1" x14ac:dyDescent="0.25">
      <c r="A22" s="21">
        <v>9</v>
      </c>
      <c r="B22" s="22" t="s">
        <v>81</v>
      </c>
      <c r="C22" s="1"/>
      <c r="D22" s="21">
        <v>150</v>
      </c>
      <c r="E22" s="1">
        <f t="shared" si="0"/>
        <v>0</v>
      </c>
      <c r="F22" s="23">
        <f t="shared" si="1"/>
        <v>3370.5</v>
      </c>
      <c r="G22" s="23">
        <f t="shared" si="2"/>
        <v>0</v>
      </c>
    </row>
    <row r="23" spans="1:7" ht="21.75" customHeight="1" x14ac:dyDescent="0.25">
      <c r="A23" s="1"/>
      <c r="B23" s="1"/>
      <c r="C23" s="21">
        <f>SUM(C14:C22)</f>
        <v>0</v>
      </c>
      <c r="D23" s="21"/>
      <c r="E23" s="24">
        <f>SUM(E14:E22)</f>
        <v>0</v>
      </c>
      <c r="F23" s="21"/>
      <c r="G23" s="25">
        <f>SUM(G14:G22)</f>
        <v>0</v>
      </c>
    </row>
  </sheetData>
  <sheetProtection algorithmName="SHA-512" hashValue="aWjQQwUjLE960BRg09RH7XcNBhBkZprkGG4zAVxQ2jDCI+ceZ7zA//5t7cL/TviLGA/CJcmxmXvrOmyGYkwITQ==" saltValue="zr3w5KGy6epGqvql1e/zfg==" spinCount="100000" sheet="1" objects="1" scenarios="1"/>
  <mergeCells count="2">
    <mergeCell ref="A9:B9"/>
    <mergeCell ref="A10:B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Tarife 2023</vt:lpstr>
      <vt:lpstr>Tarife 2024</vt:lpstr>
      <vt:lpstr>Grundgeb. Müll Betriebe_Tab.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Platzer</dc:creator>
  <cp:lastModifiedBy>Daniel Platzer</cp:lastModifiedBy>
  <cp:lastPrinted>2023-11-13T15:33:11Z</cp:lastPrinted>
  <dcterms:created xsi:type="dcterms:W3CDTF">2022-12-21T09:14:41Z</dcterms:created>
  <dcterms:modified xsi:type="dcterms:W3CDTF">2023-12-04T11:40:19Z</dcterms:modified>
</cp:coreProperties>
</file>